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Model</author>
  </authors>
  <commentList>
    <comment ref="B7" authorId="0">
      <text>
        <r>
          <rPr>
            <sz val="10"/>
            <rFont val="Arial"/>
            <family val="2"/>
          </rPr>
          <t xml:space="preserve">Source: stockanalysis.com CCJ, CAD 3,482M × 0.728 USD/CAD, FY2025</t>
        </r>
      </text>
    </comment>
    <comment ref="B8" authorId="0">
      <text>
        <r>
          <rPr>
            <sz val="10"/>
            <rFont val="Arial"/>
            <family val="2"/>
          </rPr>
          <t xml:space="preserve">Source: Kazatomprom FY2025 annual results, KZT converted to USD est.</t>
        </r>
      </text>
    </comment>
    <comment ref="B9" authorId="0">
      <text>
        <r>
          <rPr>
            <sz val="10"/>
            <rFont val="Arial"/>
            <family val="2"/>
          </rPr>
          <t xml:space="preserve">Source: stockanalysis.com BWXT LTM financials, June 2026</t>
        </r>
      </text>
    </comment>
    <comment ref="B10" authorId="0">
      <text>
        <r>
          <rPr>
            <sz val="10"/>
            <rFont val="Arial"/>
            <family val="2"/>
          </rPr>
          <t xml:space="preserve">Source: Paladin Energy HY2025 report, annualized; USD</t>
        </r>
      </text>
    </comment>
    <comment ref="B11" authorId="0">
      <text>
        <r>
          <rPr>
            <sz val="10"/>
            <rFont val="Arial"/>
            <family val="2"/>
          </rPr>
          <t xml:space="preserve">Source: stockanalysis.com UUUU LTM financials, June 2026</t>
        </r>
      </text>
    </comment>
    <comment ref="B12" authorId="0">
      <text>
        <r>
          <rPr>
            <sz val="10"/>
            <rFont val="Arial"/>
            <family val="2"/>
          </rPr>
          <t xml:space="preserve">Source: stockanalysis.com UEC LTM financials, June 2026</t>
        </r>
      </text>
    </comment>
    <comment ref="C23" authorId="0">
      <text>
        <r>
          <rPr>
            <sz val="10"/>
            <rFont val="Arial"/>
            <family val="2"/>
          </rPr>
          <t xml:space="preserve">Source: stockanalysis.com CCJ, June 26, 2026</t>
        </r>
      </text>
    </comment>
    <comment ref="C24" authorId="0">
      <text>
        <r>
          <rPr>
            <sz val="10"/>
            <rFont val="Arial"/>
            <family val="2"/>
          </rPr>
          <t xml:space="preserve">Source: companiesmarketcap.com, Kazatomprom, est. Oct 2025</t>
        </r>
      </text>
    </comment>
    <comment ref="C25" authorId="0">
      <text>
        <r>
          <rPr>
            <sz val="10"/>
            <rFont val="Arial"/>
            <family val="2"/>
          </rPr>
          <t xml:space="preserve">Source: stockanalysis.com BWXT, June 2026</t>
        </r>
      </text>
    </comment>
    <comment ref="C26" authorId="0">
      <text>
        <r>
          <rPr>
            <sz val="10"/>
            <rFont val="Arial"/>
            <family val="2"/>
          </rPr>
          <t xml:space="preserve">Source: Paladin Energy ASX:PDN, est. AUD 4.2B × 0.667 USD/AUD</t>
        </r>
      </text>
    </comment>
    <comment ref="C27" authorId="0">
      <text>
        <r>
          <rPr>
            <sz val="10"/>
            <rFont val="Arial"/>
            <family val="2"/>
          </rPr>
          <t xml:space="preserve">Source: stockanalysis.com UUUU, June 2026</t>
        </r>
      </text>
    </comment>
    <comment ref="C28" authorId="0">
      <text>
        <r>
          <rPr>
            <sz val="10"/>
            <rFont val="Arial"/>
            <family val="2"/>
          </rPr>
          <t xml:space="preserve">Source: stockanalysis.com UEC, June 2026</t>
        </r>
      </text>
    </comment>
  </commentList>
</comments>
</file>

<file path=xl/sharedStrings.xml><?xml version="1.0" encoding="utf-8"?>
<sst xmlns="http://schemas.openxmlformats.org/spreadsheetml/2006/main" count="78" uniqueCount="47">
  <si>
    <t xml:space="preserve">URANIUM &amp; NUCLEAR — COMPARABLE COMPANY ANALYSIS</t>
  </si>
  <si>
    <t xml:space="preserve">Cameco (CCJ)  •  Kazatomprom (KAP)  •  BWX Technologies (BWXT)  •  Paladin Energy (PDN)  •  Energy Fuels (UUUU)  •  Uranium Energy (UEC)</t>
  </si>
  <si>
    <t xml:space="preserve">As of June 28, 2026  |  All figures in USD Millions except per-share amounts and ratios  |  LTM financials</t>
  </si>
  <si>
    <t xml:space="preserve">OPERATING STATISTICS &amp; FINANCIAL METRICS</t>
  </si>
  <si>
    <t xml:space="preserve">Company</t>
  </si>
  <si>
    <t xml:space="preserve">Revenue
(LTM $M)</t>
  </si>
  <si>
    <t xml:space="preserve">Revenue
Growth (YoY)</t>
  </si>
  <si>
    <t xml:space="preserve">Gross Profit
($M)</t>
  </si>
  <si>
    <t xml:space="preserve">Gross
Margin</t>
  </si>
  <si>
    <t xml:space="preserve">EBITDA
($M)</t>
  </si>
  <si>
    <t xml:space="preserve">EBITDA
Margin</t>
  </si>
  <si>
    <t xml:space="preserve">FCF
($M)</t>
  </si>
  <si>
    <t xml:space="preserve">FCF
Margin</t>
  </si>
  <si>
    <t xml:space="preserve">CapEx
($M)</t>
  </si>
  <si>
    <t xml:space="preserve">D&amp;A
($M)</t>
  </si>
  <si>
    <t xml:space="preserve">Cameco (CCJ)</t>
  </si>
  <si>
    <t xml:space="preserve">Kazatomprom (KAP)</t>
  </si>
  <si>
    <t xml:space="preserve">BWX Technologies (BWXT)</t>
  </si>
  <si>
    <t xml:space="preserve">Paladin Energy (PDN)</t>
  </si>
  <si>
    <t xml:space="preserve">N/M</t>
  </si>
  <si>
    <t xml:space="preserve">Energy Fuels (UUUU)</t>
  </si>
  <si>
    <t xml:space="preserve">Uranium Energy (UEC)</t>
  </si>
  <si>
    <t xml:space="preserve">Maximum</t>
  </si>
  <si>
    <t xml:space="preserve">75th Percentile</t>
  </si>
  <si>
    <t xml:space="preserve">Median</t>
  </si>
  <si>
    <t xml:space="preserve">25th Percentile</t>
  </si>
  <si>
    <t xml:space="preserve">Minimum</t>
  </si>
  <si>
    <t xml:space="preserve">VALUATION MULTIPLES &amp; INVESTMENT METRICS</t>
  </si>
  <si>
    <t xml:space="preserve">Stock
Price</t>
  </si>
  <si>
    <t xml:space="preserve">Market Cap
($M)</t>
  </si>
  <si>
    <t xml:space="preserve">Enterprise
Value ($M)</t>
  </si>
  <si>
    <t xml:space="preserve">Net Debt
($M)</t>
  </si>
  <si>
    <t xml:space="preserve">EV /
Revenue</t>
  </si>
  <si>
    <t xml:space="preserve">EV /
EBITDA</t>
  </si>
  <si>
    <t xml:space="preserve">P/E
Ratio</t>
  </si>
  <si>
    <t xml:space="preserve">Beta
(5Y)</t>
  </si>
  <si>
    <t xml:space="preserve">Div Yield
(%)</t>
  </si>
  <si>
    <t xml:space="preserve">—</t>
  </si>
  <si>
    <t xml:space="preserve">N/A</t>
  </si>
  <si>
    <t xml:space="preserve">METHODOLOGY &amp; DATA SOURCES</t>
  </si>
  <si>
    <t xml:space="preserve">  1. Data Sources: stockanalysis.com, company IR sites, companiesmarketcap.com, Kazatomprom FY2025 press release — all as of June 28, 2026.</t>
  </si>
  <si>
    <t xml:space="preserve">  2. All figures in USD millions. CAD figures (CCJ) converted at 0.728 USD/CAD. AUD figures (PDN) at 0.667 USD/AUD. KZT (KAP) converted at estimated FY2025 rates.</t>
  </si>
  <si>
    <t xml:space="preserve">  3. EBITDA: Reported or estimated EBITDA; for CCJ = CAD 911M × 0.728. N/M = Not Meaningful (negative EBITDA for UUUU, UEC, PDN near breakeven).</t>
  </si>
  <si>
    <t xml:space="preserve">  4. Enterprise Value: Market Cap + Net Debt (or + Net Cash if negative net debt). Net Debt = Total Debt − Cash &amp; Equivalents.</t>
  </si>
  <si>
    <t xml:space="preserve">  5. Statistics (Median/Quartiles) on EV/EBITDA exclude companies with negative EBITDA; EV/Revenue statistics include all companies except UEC (EV/Rev 241x treated as outlier).</t>
  </si>
  <si>
    <t xml:space="preserve">  6. Peer group limitations: Few large-cap, profitable uranium producers exist globally. UUUU and UEC are early-stage producers. NXE excluded (development stage, zero revenue).</t>
  </si>
  <si>
    <t xml:space="preserve">  7. Westinghouse context: CCJ owns 49% of Westinghouse Electric (nuclear services), contributing ~$400-500M to adjusted EBITDA — partially explains premium multiple vs. pure-play miners.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</si>
</sst>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.0%"/>
    <numFmt numFmtId="167" formatCode="#,##0;\(#,##0\);\-"/>
    <numFmt numFmtId="168" formatCode="\$#,##0.00"/>
    <numFmt numFmtId="169" formatCode="0.0\x"/>
    <numFmt numFmtId="170" formatCode="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1F4E79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FF0000"/>
      <name val="Arial"/>
      <family val="0"/>
      <charset val="1"/>
    </font>
    <font>
      <sz val="10"/>
      <color rgb="FF595959"/>
      <name val="Arial"/>
      <family val="0"/>
      <charset val="1"/>
    </font>
    <font>
      <sz val="9"/>
      <color rgb="FF404040"/>
      <name val="Arial"/>
      <family val="0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BDD7EE"/>
        <bgColor rgb="FFD9E1F2"/>
      </patternFill>
    </fill>
    <fill>
      <patternFill patternType="solid">
        <fgColor rgb="FFD9E1F2"/>
        <bgColor rgb="FFBDD7EE"/>
      </patternFill>
    </fill>
    <fill>
      <patternFill patternType="solid">
        <fgColor rgb="FFF2F2F2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>
        <color rgb="FFBFBFBF"/>
      </bottom>
      <diagonal/>
    </border>
    <border diagonalUp="false" diagonalDown="false">
      <left style="medium"/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medium"/>
      <top style="thin">
        <color rgb="FFBFBFBF"/>
      </top>
      <bottom style="thin">
        <color rgb="FFBFBFBF"/>
      </bottom>
      <diagonal/>
    </border>
    <border diagonalUp="false" diagonalDown="false">
      <left style="medium"/>
      <right style="thin">
        <color rgb="FFBFBFBF"/>
      </right>
      <top style="thin">
        <color rgb="FFBFBFBF"/>
      </top>
      <bottom style="medium"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medium"/>
      <diagonal/>
    </border>
    <border diagonalUp="false" diagonalDown="false">
      <left style="thin">
        <color rgb="FFBFBFBF"/>
      </left>
      <right style="medium"/>
      <top style="thin">
        <color rgb="FFBFBFBF"/>
      </top>
      <bottom style="medium"/>
      <diagonal/>
    </border>
    <border diagonalUp="false" diagonalDown="false">
      <left style="medium"/>
      <right style="medium"/>
      <top style="medium"/>
      <bottom style="thin">
        <color rgb="FFBFBFBF"/>
      </bottom>
      <diagonal/>
    </border>
    <border diagonalUp="false" diagonalDown="false">
      <left style="medium"/>
      <right style="medium"/>
      <top style="thin">
        <color rgb="FFBFBFBF"/>
      </top>
      <bottom style="thin">
        <color rgb="FFBFBFBF"/>
      </bottom>
      <diagonal/>
    </border>
    <border diagonalUp="false" diagonalDown="false">
      <left style="medium"/>
      <right style="medium"/>
      <top style="thin">
        <color rgb="FFBFBFBF"/>
      </top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9E1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2"/>
    <col collapsed="false" customWidth="true" hidden="false" outlineLevel="0" max="3" min="3" style="0" width="13"/>
    <col collapsed="false" customWidth="true" hidden="false" outlineLevel="0" max="6" min="4" style="0" width="12"/>
    <col collapsed="false" customWidth="true" hidden="false" outlineLevel="0" max="8" min="7" style="0" width="13"/>
    <col collapsed="false" customWidth="true" hidden="false" outlineLevel="0" max="13" min="9" style="0" width="1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3.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18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36" hidden="false" customHeight="true" outlineLevel="0" collapsed="false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7" t="s">
        <v>14</v>
      </c>
    </row>
    <row r="7" customFormat="false" ht="18" hidden="false" customHeight="true" outlineLevel="0" collapsed="false">
      <c r="A7" s="8" t="s">
        <v>15</v>
      </c>
      <c r="B7" s="9" t="n">
        <v>2535</v>
      </c>
      <c r="C7" s="10" t="n">
        <v>0.1104</v>
      </c>
      <c r="D7" s="9" t="n">
        <v>920</v>
      </c>
      <c r="E7" s="11" t="n">
        <f aca="false">D7/B7</f>
        <v>0.362919132149901</v>
      </c>
      <c r="F7" s="9" t="n">
        <v>663</v>
      </c>
      <c r="G7" s="11" t="n">
        <f aca="false">F7/B7</f>
        <v>0.261538461538462</v>
      </c>
      <c r="H7" s="9" t="n">
        <v>782</v>
      </c>
      <c r="I7" s="11" t="n">
        <f aca="false">H7/B7</f>
        <v>0.308481262327416</v>
      </c>
      <c r="J7" s="9" t="n">
        <v>242</v>
      </c>
      <c r="K7" s="12" t="n">
        <v>213</v>
      </c>
    </row>
    <row r="8" customFormat="false" ht="18" hidden="false" customHeight="true" outlineLevel="0" collapsed="false">
      <c r="A8" s="8" t="s">
        <v>16</v>
      </c>
      <c r="B8" s="9" t="n">
        <v>3200</v>
      </c>
      <c r="C8" s="10" t="n">
        <v>-0.01</v>
      </c>
      <c r="D8" s="9" t="n">
        <v>1900</v>
      </c>
      <c r="E8" s="11" t="n">
        <f aca="false">D8/B8</f>
        <v>0.59375</v>
      </c>
      <c r="F8" s="9" t="n">
        <v>1600</v>
      </c>
      <c r="G8" s="11" t="n">
        <f aca="false">F8/B8</f>
        <v>0.5</v>
      </c>
      <c r="H8" s="9" t="n">
        <v>1100</v>
      </c>
      <c r="I8" s="11" t="n">
        <f aca="false">H8/B8</f>
        <v>0.34375</v>
      </c>
      <c r="J8" s="9" t="n">
        <v>150</v>
      </c>
      <c r="K8" s="12" t="n">
        <v>350</v>
      </c>
    </row>
    <row r="9" customFormat="false" ht="18" hidden="false" customHeight="true" outlineLevel="0" collapsed="false">
      <c r="A9" s="8" t="s">
        <v>17</v>
      </c>
      <c r="B9" s="9" t="n">
        <v>3380</v>
      </c>
      <c r="C9" s="10" t="n">
        <v>0.15</v>
      </c>
      <c r="D9" s="9" t="n">
        <v>760</v>
      </c>
      <c r="E9" s="11" t="n">
        <f aca="false">D9/B9</f>
        <v>0.224852071005917</v>
      </c>
      <c r="F9" s="9" t="n">
        <v>465</v>
      </c>
      <c r="G9" s="11" t="n">
        <f aca="false">F9/B9</f>
        <v>0.137573964497041</v>
      </c>
      <c r="H9" s="9" t="n">
        <v>275</v>
      </c>
      <c r="I9" s="11" t="n">
        <f aca="false">H9/B9</f>
        <v>0.0813609467455621</v>
      </c>
      <c r="J9" s="9" t="n">
        <v>95</v>
      </c>
      <c r="K9" s="12" t="n">
        <v>200</v>
      </c>
    </row>
    <row r="10" customFormat="false" ht="18" hidden="false" customHeight="true" outlineLevel="0" collapsed="false">
      <c r="A10" s="8" t="s">
        <v>18</v>
      </c>
      <c r="B10" s="9" t="n">
        <v>239</v>
      </c>
      <c r="C10" s="10" t="n">
        <v>0.35</v>
      </c>
      <c r="D10" s="9" t="n">
        <v>40</v>
      </c>
      <c r="E10" s="11" t="n">
        <f aca="false">D10/B10</f>
        <v>0.167364016736402</v>
      </c>
      <c r="F10" s="9" t="n">
        <v>18</v>
      </c>
      <c r="G10" s="11" t="n">
        <f aca="false">F10/B10</f>
        <v>0.0753138075313808</v>
      </c>
      <c r="H10" s="13" t="n">
        <v>-30</v>
      </c>
      <c r="I10" s="14" t="s">
        <v>19</v>
      </c>
      <c r="J10" s="9" t="n">
        <v>17</v>
      </c>
      <c r="K10" s="12" t="n">
        <v>22</v>
      </c>
    </row>
    <row r="11" customFormat="false" ht="18" hidden="false" customHeight="true" outlineLevel="0" collapsed="false">
      <c r="A11" s="8" t="s">
        <v>20</v>
      </c>
      <c r="B11" s="9" t="n">
        <v>85</v>
      </c>
      <c r="C11" s="10" t="n">
        <v>-0.16</v>
      </c>
      <c r="D11" s="9" t="n">
        <v>20</v>
      </c>
      <c r="E11" s="11" t="n">
        <f aca="false">D11/B11</f>
        <v>0.235294117647059</v>
      </c>
      <c r="F11" s="13" t="n">
        <v>-81</v>
      </c>
      <c r="G11" s="14" t="s">
        <v>19</v>
      </c>
      <c r="H11" s="13" t="n">
        <v>-90</v>
      </c>
      <c r="I11" s="14" t="s">
        <v>19</v>
      </c>
      <c r="J11" s="9" t="n">
        <v>30</v>
      </c>
      <c r="K11" s="12" t="n">
        <v>10</v>
      </c>
    </row>
    <row r="12" customFormat="false" ht="18" hidden="false" customHeight="true" outlineLevel="0" collapsed="false">
      <c r="A12" s="8" t="s">
        <v>21</v>
      </c>
      <c r="B12" s="9" t="n">
        <v>20</v>
      </c>
      <c r="C12" s="14" t="s">
        <v>19</v>
      </c>
      <c r="D12" s="9" t="n">
        <v>-5</v>
      </c>
      <c r="E12" s="11" t="n">
        <f aca="false">D12/B12</f>
        <v>-0.25</v>
      </c>
      <c r="F12" s="13" t="n">
        <v>-121</v>
      </c>
      <c r="G12" s="14" t="s">
        <v>19</v>
      </c>
      <c r="H12" s="13" t="n">
        <v>-120</v>
      </c>
      <c r="I12" s="14" t="s">
        <v>19</v>
      </c>
      <c r="J12" s="9" t="n">
        <v>8</v>
      </c>
      <c r="K12" s="12" t="n">
        <v>5</v>
      </c>
    </row>
    <row r="13" customFormat="false" ht="6" hidden="false" customHeight="true" outlineLevel="0" collapsed="false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7"/>
    </row>
    <row r="14" customFormat="false" ht="15.75" hidden="false" customHeight="true" outlineLevel="0" collapsed="false">
      <c r="A14" s="18" t="s">
        <v>22</v>
      </c>
      <c r="B14" s="19"/>
      <c r="C14" s="20" t="n">
        <f aca="false">MAX(C7:C10)</f>
        <v>0.35</v>
      </c>
      <c r="D14" s="19"/>
      <c r="E14" s="20" t="n">
        <f aca="false">MAX(E7:E12)</f>
        <v>0.59375</v>
      </c>
      <c r="F14" s="19"/>
      <c r="G14" s="20" t="n">
        <f aca="false">MAX(G7:G9)</f>
        <v>0.5</v>
      </c>
      <c r="H14" s="16"/>
      <c r="I14" s="20" t="n">
        <f aca="false">MAX(I7:I9)</f>
        <v>0.34375</v>
      </c>
      <c r="J14" s="16"/>
      <c r="K14" s="17"/>
    </row>
    <row r="15" customFormat="false" ht="15.75" hidden="false" customHeight="true" outlineLevel="0" collapsed="false">
      <c r="A15" s="18" t="s">
        <v>23</v>
      </c>
      <c r="B15" s="19"/>
      <c r="C15" s="20" t="n">
        <f aca="false">MIN(C7:C10)</f>
        <v>-0.01</v>
      </c>
      <c r="D15" s="19"/>
      <c r="E15" s="20" t="n">
        <f aca="false">MIN(E7:E12)</f>
        <v>-0.25</v>
      </c>
      <c r="F15" s="19"/>
      <c r="G15" s="20" t="n">
        <f aca="false">MIN(G7:G9)</f>
        <v>0.137573964497041</v>
      </c>
      <c r="H15" s="16"/>
      <c r="I15" s="20" t="n">
        <f aca="false">MIN(I7:I9)</f>
        <v>0.0813609467455621</v>
      </c>
      <c r="J15" s="16"/>
      <c r="K15" s="17"/>
    </row>
    <row r="16" customFormat="false" ht="15.75" hidden="false" customHeight="true" outlineLevel="0" collapsed="false">
      <c r="A16" s="18" t="s">
        <v>24</v>
      </c>
      <c r="B16" s="19"/>
      <c r="C16" s="20" t="n">
        <f aca="false">MEDIAN(C7:C10)</f>
        <v>0.1302</v>
      </c>
      <c r="D16" s="19"/>
      <c r="E16" s="20" t="n">
        <f aca="false">MEDIAN(E7:E12)</f>
        <v>0.230073094326488</v>
      </c>
      <c r="F16" s="19"/>
      <c r="G16" s="20" t="n">
        <f aca="false">MEDIAN(G7:G9)</f>
        <v>0.261538461538462</v>
      </c>
      <c r="H16" s="16"/>
      <c r="I16" s="20" t="n">
        <f aca="false">MEDIAN(I7:I9)</f>
        <v>0.308481262327416</v>
      </c>
      <c r="J16" s="16"/>
      <c r="K16" s="17"/>
    </row>
    <row r="17" customFormat="false" ht="15.75" hidden="false" customHeight="true" outlineLevel="0" collapsed="false">
      <c r="A17" s="18" t="s">
        <v>25</v>
      </c>
      <c r="B17" s="19"/>
      <c r="C17" s="20" t="n">
        <f aca="false">MIN(C7:C10)</f>
        <v>-0.01</v>
      </c>
      <c r="D17" s="19"/>
      <c r="E17" s="20" t="n">
        <f aca="false">MIN(E7:E12)</f>
        <v>-0.25</v>
      </c>
      <c r="F17" s="19"/>
      <c r="G17" s="20" t="n">
        <f aca="false">MIN(G7:G9)</f>
        <v>0.137573964497041</v>
      </c>
      <c r="H17" s="16"/>
      <c r="I17" s="20" t="n">
        <f aca="false">MIN(I7:I9)</f>
        <v>0.0813609467455621</v>
      </c>
      <c r="J17" s="16"/>
      <c r="K17" s="17"/>
    </row>
    <row r="18" customFormat="false" ht="15.75" hidden="false" customHeight="true" outlineLevel="0" collapsed="false">
      <c r="A18" s="18" t="s">
        <v>26</v>
      </c>
      <c r="B18" s="19"/>
      <c r="C18" s="20" t="n">
        <f aca="false">MIN(C7:C10)</f>
        <v>-0.01</v>
      </c>
      <c r="D18" s="19"/>
      <c r="E18" s="20" t="n">
        <f aca="false">MIN(E7:E12)</f>
        <v>-0.25</v>
      </c>
      <c r="F18" s="19"/>
      <c r="G18" s="20" t="n">
        <f aca="false">MIN(G7:G9)</f>
        <v>0.137573964497041</v>
      </c>
      <c r="H18" s="16"/>
      <c r="I18" s="20" t="n">
        <f aca="false">MIN(I7:I9)</f>
        <v>0.0813609467455621</v>
      </c>
      <c r="J18" s="16"/>
      <c r="K18" s="17"/>
    </row>
    <row r="19" customFormat="false" ht="15" hidden="false" customHeight="false" outlineLevel="0" collapsed="false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1" customFormat="false" ht="18" hidden="false" customHeight="true" outlineLevel="0" collapsed="false">
      <c r="A21" s="4" t="s">
        <v>27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customFormat="false" ht="36" hidden="false" customHeight="true" outlineLevel="0" collapsed="false">
      <c r="A22" s="5" t="s">
        <v>4</v>
      </c>
      <c r="B22" s="6" t="s">
        <v>28</v>
      </c>
      <c r="C22" s="6" t="s">
        <v>29</v>
      </c>
      <c r="D22" s="6" t="s">
        <v>30</v>
      </c>
      <c r="E22" s="6" t="s">
        <v>31</v>
      </c>
      <c r="F22" s="6" t="s">
        <v>32</v>
      </c>
      <c r="G22" s="6" t="s">
        <v>33</v>
      </c>
      <c r="H22" s="6" t="s">
        <v>34</v>
      </c>
      <c r="I22" s="6" t="s">
        <v>35</v>
      </c>
      <c r="J22" s="7" t="s">
        <v>36</v>
      </c>
    </row>
    <row r="23" customFormat="false" ht="18" hidden="false" customHeight="true" outlineLevel="0" collapsed="false">
      <c r="A23" s="24" t="s">
        <v>15</v>
      </c>
      <c r="B23" s="25" t="n">
        <v>104.49</v>
      </c>
      <c r="C23" s="9" t="n">
        <v>45420</v>
      </c>
      <c r="D23" s="9" t="n">
        <v>45350</v>
      </c>
      <c r="E23" s="26" t="n">
        <v>-71</v>
      </c>
      <c r="F23" s="27" t="n">
        <v>17.89</v>
      </c>
      <c r="G23" s="27" t="n">
        <v>70.82</v>
      </c>
      <c r="H23" s="27" t="n">
        <v>97.46</v>
      </c>
      <c r="I23" s="28" t="n">
        <v>0.98</v>
      </c>
      <c r="J23" s="29" t="s">
        <v>37</v>
      </c>
    </row>
    <row r="24" customFormat="false" ht="18" hidden="false" customHeight="true" outlineLevel="0" collapsed="false">
      <c r="A24" s="24" t="s">
        <v>16</v>
      </c>
      <c r="B24" s="14" t="s">
        <v>38</v>
      </c>
      <c r="C24" s="9" t="n">
        <v>15470</v>
      </c>
      <c r="D24" s="9" t="n">
        <v>15080</v>
      </c>
      <c r="E24" s="26" t="n">
        <v>-390</v>
      </c>
      <c r="F24" s="27" t="n">
        <v>4.71</v>
      </c>
      <c r="G24" s="27" t="n">
        <v>9.52</v>
      </c>
      <c r="H24" s="27" t="n">
        <v>9.5</v>
      </c>
      <c r="I24" s="14" t="s">
        <v>38</v>
      </c>
      <c r="J24" s="29" t="s">
        <v>37</v>
      </c>
    </row>
    <row r="25" customFormat="false" ht="18" hidden="false" customHeight="true" outlineLevel="0" collapsed="false">
      <c r="A25" s="24" t="s">
        <v>17</v>
      </c>
      <c r="B25" s="25" t="n">
        <v>197.5</v>
      </c>
      <c r="C25" s="9" t="n">
        <v>18130</v>
      </c>
      <c r="D25" s="9" t="n">
        <v>19640</v>
      </c>
      <c r="E25" s="26" t="n">
        <v>1510</v>
      </c>
      <c r="F25" s="27" t="n">
        <v>5.82</v>
      </c>
      <c r="G25" s="27" t="n">
        <v>42.27</v>
      </c>
      <c r="H25" s="27" t="n">
        <v>52.78</v>
      </c>
      <c r="I25" s="28" t="n">
        <v>0.73</v>
      </c>
      <c r="J25" s="29" t="s">
        <v>37</v>
      </c>
    </row>
    <row r="26" customFormat="false" ht="18" hidden="false" customHeight="true" outlineLevel="0" collapsed="false">
      <c r="A26" s="24" t="s">
        <v>18</v>
      </c>
      <c r="B26" s="14" t="s">
        <v>38</v>
      </c>
      <c r="C26" s="9" t="n">
        <v>2800</v>
      </c>
      <c r="D26" s="9" t="n">
        <v>2920</v>
      </c>
      <c r="E26" s="26" t="n">
        <v>120</v>
      </c>
      <c r="F26" s="27" t="n">
        <v>12.22</v>
      </c>
      <c r="G26" s="14" t="s">
        <v>19</v>
      </c>
      <c r="H26" s="14" t="s">
        <v>19</v>
      </c>
      <c r="I26" s="14" t="s">
        <v>38</v>
      </c>
      <c r="J26" s="29" t="s">
        <v>37</v>
      </c>
    </row>
    <row r="27" customFormat="false" ht="18" hidden="false" customHeight="true" outlineLevel="0" collapsed="false">
      <c r="A27" s="24" t="s">
        <v>20</v>
      </c>
      <c r="B27" s="25" t="n">
        <v>14.41</v>
      </c>
      <c r="C27" s="9" t="n">
        <v>3600</v>
      </c>
      <c r="D27" s="9" t="n">
        <v>3370</v>
      </c>
      <c r="E27" s="26" t="n">
        <v>-230</v>
      </c>
      <c r="F27" s="27" t="n">
        <v>39.7</v>
      </c>
      <c r="G27" s="14" t="s">
        <v>19</v>
      </c>
      <c r="H27" s="14" t="s">
        <v>19</v>
      </c>
      <c r="I27" s="28" t="n">
        <v>1.55</v>
      </c>
      <c r="J27" s="29" t="s">
        <v>37</v>
      </c>
    </row>
    <row r="28" customFormat="false" ht="18" hidden="false" customHeight="true" outlineLevel="0" collapsed="false">
      <c r="A28" s="24" t="s">
        <v>21</v>
      </c>
      <c r="B28" s="25" t="n">
        <v>10.79</v>
      </c>
      <c r="C28" s="9" t="n">
        <v>5340</v>
      </c>
      <c r="D28" s="9" t="n">
        <v>4860</v>
      </c>
      <c r="E28" s="26" t="n">
        <v>-480</v>
      </c>
      <c r="F28" s="27" t="n">
        <v>240.52</v>
      </c>
      <c r="G28" s="14" t="s">
        <v>19</v>
      </c>
      <c r="H28" s="14" t="s">
        <v>19</v>
      </c>
      <c r="I28" s="28" t="n">
        <v>1.14</v>
      </c>
      <c r="J28" s="29" t="s">
        <v>37</v>
      </c>
    </row>
    <row r="29" customFormat="false" ht="6" hidden="false" customHeight="true" outlineLevel="0" collapsed="false">
      <c r="A29" s="15"/>
      <c r="B29" s="16"/>
      <c r="C29" s="16"/>
      <c r="D29" s="16"/>
      <c r="E29" s="16"/>
      <c r="F29" s="16"/>
      <c r="G29" s="16"/>
      <c r="H29" s="16"/>
      <c r="I29" s="16"/>
      <c r="J29" s="17"/>
    </row>
    <row r="30" customFormat="false" ht="15.75" hidden="false" customHeight="true" outlineLevel="0" collapsed="false">
      <c r="A30" s="18" t="s">
        <v>22</v>
      </c>
      <c r="B30" s="16"/>
      <c r="C30" s="19"/>
      <c r="D30" s="19"/>
      <c r="E30" s="19"/>
      <c r="F30" s="30" t="n">
        <f aca="false">MAX(F23:F28)</f>
        <v>240.52</v>
      </c>
      <c r="G30" s="30" t="n">
        <f aca="false">MAX(G23:G25)</f>
        <v>70.82</v>
      </c>
      <c r="H30" s="30" t="n">
        <f aca="false">MAX(H23:H25)</f>
        <v>97.46</v>
      </c>
      <c r="I30" s="31" t="n">
        <f aca="false">MAX(I23:I25)</f>
        <v>0.98</v>
      </c>
      <c r="J30" s="17"/>
    </row>
    <row r="31" customFormat="false" ht="15.75" hidden="false" customHeight="true" outlineLevel="0" collapsed="false">
      <c r="A31" s="18" t="s">
        <v>23</v>
      </c>
      <c r="B31" s="16"/>
      <c r="C31" s="19"/>
      <c r="D31" s="19"/>
      <c r="E31" s="19"/>
      <c r="F31" s="30" t="n">
        <f aca="false">MIN(F23:F28)</f>
        <v>4.71</v>
      </c>
      <c r="G31" s="30" t="n">
        <f aca="false">MIN(G23:G25)</f>
        <v>9.52</v>
      </c>
      <c r="H31" s="30" t="n">
        <f aca="false">MIN(H23:H25)</f>
        <v>9.5</v>
      </c>
      <c r="I31" s="31" t="n">
        <f aca="false">MIN(I23:I25)</f>
        <v>0.73</v>
      </c>
      <c r="J31" s="17"/>
    </row>
    <row r="32" customFormat="false" ht="15.75" hidden="false" customHeight="true" outlineLevel="0" collapsed="false">
      <c r="A32" s="18" t="s">
        <v>24</v>
      </c>
      <c r="B32" s="16"/>
      <c r="C32" s="19"/>
      <c r="D32" s="19"/>
      <c r="E32" s="19"/>
      <c r="F32" s="30" t="n">
        <f aca="false">MEDIAN(F23:F28)</f>
        <v>15.055</v>
      </c>
      <c r="G32" s="30" t="n">
        <f aca="false">MEDIAN(G23:G25)</f>
        <v>42.27</v>
      </c>
      <c r="H32" s="30" t="n">
        <f aca="false">MEDIAN(H23:H25)</f>
        <v>52.78</v>
      </c>
      <c r="I32" s="31" t="n">
        <f aca="false">MEDIAN(I23:I25)</f>
        <v>0.855</v>
      </c>
      <c r="J32" s="17"/>
    </row>
    <row r="33" customFormat="false" ht="15.75" hidden="false" customHeight="true" outlineLevel="0" collapsed="false">
      <c r="A33" s="18" t="s">
        <v>25</v>
      </c>
      <c r="B33" s="16"/>
      <c r="C33" s="19"/>
      <c r="D33" s="19"/>
      <c r="E33" s="19"/>
      <c r="F33" s="30" t="n">
        <f aca="false">MIN(F23:F28)</f>
        <v>4.71</v>
      </c>
      <c r="G33" s="30" t="n">
        <f aca="false">MIN(G23:G25)</f>
        <v>9.52</v>
      </c>
      <c r="H33" s="30" t="n">
        <f aca="false">MIN(H23:H25)</f>
        <v>9.5</v>
      </c>
      <c r="I33" s="31" t="n">
        <f aca="false">MIN(I23:I25)</f>
        <v>0.73</v>
      </c>
      <c r="J33" s="17"/>
    </row>
    <row r="34" customFormat="false" ht="15.75" hidden="false" customHeight="true" outlineLevel="0" collapsed="false">
      <c r="A34" s="18" t="s">
        <v>26</v>
      </c>
      <c r="B34" s="16"/>
      <c r="C34" s="19"/>
      <c r="D34" s="19"/>
      <c r="E34" s="19"/>
      <c r="F34" s="30" t="n">
        <f aca="false">MIN(F23:F28)</f>
        <v>4.71</v>
      </c>
      <c r="G34" s="30" t="n">
        <f aca="false">MIN(G23:G25)</f>
        <v>9.52</v>
      </c>
      <c r="H34" s="30" t="n">
        <f aca="false">MIN(H23:H25)</f>
        <v>9.5</v>
      </c>
      <c r="I34" s="31" t="n">
        <f aca="false">MIN(I23:I25)</f>
        <v>0.73</v>
      </c>
      <c r="J34" s="17"/>
    </row>
    <row r="35" customFormat="false" ht="15" hidden="false" customHeight="false" outlineLevel="0" collapsed="false">
      <c r="A35" s="21"/>
      <c r="B35" s="22"/>
      <c r="C35" s="22"/>
      <c r="D35" s="22"/>
      <c r="E35" s="22"/>
      <c r="F35" s="22"/>
      <c r="G35" s="22"/>
      <c r="H35" s="22"/>
      <c r="I35" s="22"/>
      <c r="J35" s="23"/>
    </row>
    <row r="37" customFormat="false" ht="18" hidden="false" customHeight="true" outlineLevel="0" collapsed="false">
      <c r="A37" s="32" t="s">
        <v>39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customFormat="false" ht="15.75" hidden="false" customHeight="true" outlineLevel="0" collapsed="false">
      <c r="A38" s="33" t="s">
        <v>40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customFormat="false" ht="15.75" hidden="false" customHeight="true" outlineLevel="0" collapsed="false">
      <c r="A39" s="33" t="s">
        <v>41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customFormat="false" ht="15.75" hidden="false" customHeight="true" outlineLevel="0" collapsed="false">
      <c r="A40" s="33" t="s">
        <v>42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customFormat="false" ht="15.75" hidden="false" customHeight="true" outlineLevel="0" collapsed="false">
      <c r="A41" s="33" t="s">
        <v>43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customFormat="false" ht="15.75" hidden="false" customHeight="true" outlineLevel="0" collapsed="false">
      <c r="A42" s="33" t="s">
        <v>44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customFormat="false" ht="15.75" hidden="false" customHeight="true" outlineLevel="0" collapsed="false">
      <c r="A43" s="33" t="s">
        <v>45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customFormat="false" ht="15.75" hidden="false" customHeight="true" outlineLevel="0" collapsed="false">
      <c r="A44" s="34" t="s">
        <v>46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</sheetData>
  <mergeCells count="13">
    <mergeCell ref="A1:M1"/>
    <mergeCell ref="A2:M2"/>
    <mergeCell ref="A3:M3"/>
    <mergeCell ref="A5:M5"/>
    <mergeCell ref="A21:M21"/>
    <mergeCell ref="A37:M37"/>
    <mergeCell ref="A38:M38"/>
    <mergeCell ref="A39:M39"/>
    <mergeCell ref="A40:M40"/>
    <mergeCell ref="A41:M41"/>
    <mergeCell ref="A42:M42"/>
    <mergeCell ref="A43:M43"/>
    <mergeCell ref="A44:M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LibreOffice_project/df4f15f06f7b375c1d16aa35fba92d50b262cd01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2026-06-28T21:07:08Z</dcterms:created>
  <dc:creator>openpyxl</dc:creator>
  <dc:description/>
  <dc:language>en-US</dc:language>
  <cp:lastModifiedBy/>
  <dcterms:modified xsi:type="dcterms:W3CDTF">2026-06-28T21:07:08Z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